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18-2024\"/>
    </mc:Choice>
  </mc:AlternateContent>
  <xr:revisionPtr revIDLastSave="0" documentId="13_ncr:1_{6AA07BDC-D9DA-4B1E-9E02-56D0204FDD9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8" i="1" l="1"/>
  <c r="T8" i="1"/>
  <c r="U8" i="1"/>
  <c r="U7" i="1"/>
  <c r="Q7" i="1"/>
  <c r="R11" i="1" l="1"/>
  <c r="T7" i="1"/>
  <c r="S11" i="1" s="1"/>
</calcChain>
</file>

<file path=xl/sharedStrings.xml><?xml version="1.0" encoding="utf-8"?>
<sst xmlns="http://schemas.openxmlformats.org/spreadsheetml/2006/main" count="53" uniqueCount="47">
  <si>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</si>
  <si>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</si>
  <si>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</si>
  <si>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</si>
  <si>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</si>
  <si>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</si>
  <si>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</si>
  <si>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</si>
  <si>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</si>
  <si>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</si>
  <si>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</si>
  <si>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</si>
  <si>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</si>
  <si>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</si>
  <si>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</si>
  <si>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</si>
  <si>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</si>
  <si>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</si>
  <si>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</si>
  <si>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</si>
  <si>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</si>
  <si>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</si>
  <si>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</si>
  <si>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</si>
  <si>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</si>
  <si>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</si>
  <si>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</si>
  <si>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</si>
  <si>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</si>
  <si>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</si>
  <si>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</si>
  <si>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NE</t>
  </si>
  <si>
    <t>V případě, že se dodavatel při předání zboží na některá uvedená tel. čísla nedovolá, bude v takovém případě volat tel. 377 631 320.</t>
  </si>
  <si>
    <t xml:space="preserve">Pokud financováno z projektových prostředků, pak ŘEŠITEL uvede: NÁZEV A ČÍSLO DOTAČNÍHO PROJEKTU </t>
  </si>
  <si>
    <t>Ilustrační obrázek</t>
  </si>
  <si>
    <t>Příloha č. 2 Kupní smlouvy - technická specifikace
Nábytek pro ZČU (II.) 018 - 2024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</si>
  <si>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</si>
  <si>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Ing. Jindra Komrsková,
Tel.: 37763 1081,
606 665 167</t>
  </si>
  <si>
    <t>Univerzitní 22, 
301 00 Plzeň, 
Projektové centrum,
místnost UF 210</t>
  </si>
  <si>
    <t>Kancelářská židle, kolečka koberec</t>
  </si>
  <si>
    <r>
      <t xml:space="preserve">Kancelářská židle </t>
    </r>
    <r>
      <rPr>
        <b/>
        <u/>
        <sz val="11"/>
        <color rgb="FF000000"/>
        <rFont val="Calibri"/>
        <family val="2"/>
        <charset val="238"/>
      </rPr>
      <t>pro menší postavu</t>
    </r>
    <r>
      <rPr>
        <sz val="11"/>
        <color rgb="FF000000"/>
        <rFont val="Calibri"/>
        <family val="2"/>
        <charset val="238"/>
      </rPr>
      <t>, kolečka koberec</t>
    </r>
  </si>
  <si>
    <t>30 dní, nejpozději do 30.9.2024 (platí co nastane dříve)</t>
  </si>
  <si>
    <r>
      <t xml:space="preserve">Černá kancelářská židle pro kvalitní ergonomické sezení.
Čalouněný sedák a hlavová opěrka.
Síťovaná zádová opěrka.
Typ mechaniky - synchronní s několikanásobnou aretací opěráku, houpací mechanismus.
</t>
    </r>
    <r>
      <rPr>
        <sz val="11"/>
        <rFont val="Calibri"/>
        <family val="2"/>
        <charset val="238"/>
      </rPr>
      <t>Mechanické nastavení tuhosti protiváhy opěradla.</t>
    </r>
    <r>
      <rPr>
        <sz val="11"/>
        <color rgb="FF000000"/>
        <rFont val="Calibri"/>
        <family val="2"/>
        <charset val="238"/>
      </rPr>
      <t xml:space="preserve">
Výškově nastavitelný sedák.
Nastavitelná bederní opěrka.
Výškově a úhlově stavitelná hlavová opěrka.
Hloubkový posuv sedáku.
Blokace mechanismu - ano.
Výškově stavitelné područky 3D (výška, hloubka, úhel).
Nosnost min. 130 kg.
Hliníkový kříž, kolečka koberec.
Výška sedáku  41 - 51 cm (max), 
hloubka sedáku 44 - 45 cm (max), 
výška opěráku 50 - 52 cm (max).
</t>
    </r>
    <r>
      <rPr>
        <sz val="11"/>
        <rFont val="Calibri"/>
        <family val="2"/>
        <charset val="238"/>
      </rPr>
      <t>Výškově stavitelný opěrák, ve zvolené poloze zajištěný zámkem.</t>
    </r>
  </si>
  <si>
    <t>Dodání ve smontovaném stavu do určené místnosti, včetně zaškolení a předvedení funkcí židle v dané místnosti.</t>
  </si>
  <si>
    <t>Záruka min. 5 let.
Dodání ve smontovaném stavu do určené místnosti, včetně zaškolení a předvedení funkcí židle v dané místnosti.</t>
  </si>
  <si>
    <r>
      <rPr>
        <b/>
        <sz val="11"/>
        <color rgb="FF000000"/>
        <rFont val="Calibri"/>
        <family val="2"/>
        <charset val="238"/>
      </rPr>
      <t xml:space="preserve">Černá </t>
    </r>
    <r>
      <rPr>
        <sz val="11"/>
        <color rgb="FF000000"/>
        <rFont val="Calibri"/>
        <family val="2"/>
        <charset val="238"/>
      </rPr>
      <t xml:space="preserve">kancelářská židle pro kvalitní ergonomické sezení.
</t>
    </r>
    <r>
      <rPr>
        <sz val="11"/>
        <rFont val="Calibri"/>
        <family val="2"/>
        <charset val="238"/>
      </rPr>
      <t xml:space="preserve">Čalouněný tvarovaný sedák.
Síťovaná zádová opěrka.
Typ mechaniky - synchronní s váhovou regulací, houpací mechanismus.
Mechanické nastavení tuhosti protiváhy opěradla.
Výškově stavitelný sedák na plynovém pístu.
Samostatně výškově stavitelný opěrák s pevnou aretací ve zvolené poloze (ne systém up-down), s výztuhou ve tvaru Y.
Nastavitelná bederní opěrka.
</t>
    </r>
    <r>
      <rPr>
        <sz val="11"/>
        <color rgb="FF000000"/>
        <rFont val="Calibri"/>
        <family val="2"/>
        <charset val="238"/>
      </rPr>
      <t xml:space="preserve">Podhlavník 3D výškově stavitelný síťovaný. 
3D výškově stavitelné měkčené područky.
Nosnost min. 150 kg - doložit certifikátem.
Hliníkový kříž, kolečka koberec.
</t>
    </r>
    <r>
      <rPr>
        <b/>
        <sz val="11"/>
        <color rgb="FF000000"/>
        <rFont val="Calibri"/>
        <family val="2"/>
        <charset val="238"/>
      </rPr>
      <t>Potah:</t>
    </r>
    <r>
      <rPr>
        <sz val="11"/>
        <color rgb="FF000000"/>
        <rFont val="Calibri"/>
        <family val="2"/>
        <charset val="238"/>
      </rPr>
      <t xml:space="preserve">
vysoce odolný proti oděru: potahová látka sedáku min. 100 000 cyklů,
gramáž min. 300 g/m2,
stálebarevnost skupina 5, stálost při tření za vlhka 5, za sucha 4-5, potah s vodoodpudivou úpravou.
</t>
    </r>
    <r>
      <rPr>
        <b/>
        <sz val="11"/>
        <color rgb="FF000000"/>
        <rFont val="Calibri"/>
        <family val="2"/>
        <charset val="238"/>
      </rPr>
      <t>Rozměry:</t>
    </r>
    <r>
      <rPr>
        <sz val="11"/>
        <color rgb="FF000000"/>
        <rFont val="Calibri"/>
        <family val="2"/>
        <charset val="238"/>
      </rPr>
      <t xml:space="preserve">
Šířka sedáku (bez područek) min. 53 cm, hloubka sedáku min. 50 cm.
Celková výška židle bez podhlavníku min. 104 - 120 cm. 
Záruka min. 5 let. Dodat již ve smontovaném stavu, provést zaškolení a předvedení funkcí židle.</t>
    </r>
  </si>
  <si>
    <t>Společná faktura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</si>
</sst>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3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  <font>
      <b/>
      <u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8" xfId="0" applyNumberForma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3" fontId="8" fillId="5" borderId="9" xfId="0" applyNumberFormat="1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left" vertical="center" wrapText="1" indent="2"/>
    </xf>
    <xf numFmtId="164" fontId="0" fillId="0" borderId="9" xfId="0" applyNumberFormat="1" applyBorder="1" applyAlignment="1">
      <alignment horizontal="right" vertical="center" indent="2"/>
    </xf>
    <xf numFmtId="164" fontId="8" fillId="5" borderId="9" xfId="0" applyNumberFormat="1" applyFont="1" applyFill="1" applyBorder="1" applyAlignment="1">
      <alignment horizontal="right" vertical="center" indent="2"/>
    </xf>
    <xf numFmtId="165" fontId="0" fillId="0" borderId="9" xfId="0" applyNumberFormat="1" applyBorder="1" applyAlignment="1">
      <alignment horizontal="right" vertical="center" indent="2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3" fontId="8" fillId="5" borderId="11" xfId="0" applyNumberFormat="1" applyFont="1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left" vertical="center" wrapText="1" indent="2"/>
    </xf>
    <xf numFmtId="164" fontId="0" fillId="0" borderId="11" xfId="0" applyNumberFormat="1" applyBorder="1" applyAlignment="1">
      <alignment horizontal="right" vertical="center" indent="2"/>
    </xf>
    <xf numFmtId="164" fontId="8" fillId="5" borderId="11" xfId="0" applyNumberFormat="1" applyFont="1" applyFill="1" applyBorder="1" applyAlignment="1">
      <alignment horizontal="right" vertical="center" indent="2"/>
    </xf>
    <xf numFmtId="165" fontId="0" fillId="0" borderId="11" xfId="0" applyNumberFormat="1" applyBorder="1" applyAlignment="1">
      <alignment horizontal="right" vertical="center" indent="2"/>
    </xf>
    <xf numFmtId="0" fontId="0" fillId="0" borderId="11" xfId="0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1" fillId="3" borderId="9" xfId="0" applyFont="1" applyFill="1" applyBorder="1" applyAlignment="1" applyProtection="1">
      <alignment horizontal="left" vertical="center" wrapText="1" indent="2"/>
      <protection locked="0"/>
    </xf>
    <xf numFmtId="0" fontId="1" fillId="3" borderId="11" xfId="0" applyFont="1" applyFill="1" applyBorder="1" applyAlignment="1" applyProtection="1">
      <alignment horizontal="left" vertical="center" wrapText="1" indent="2"/>
      <protection locked="0"/>
    </xf>
    <xf numFmtId="164" fontId="1" fillId="3" borderId="9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1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376133</xdr:colOff>
      <xdr:row>7</xdr:row>
      <xdr:rowOff>361950</xdr:rowOff>
    </xdr:from>
    <xdr:to>
      <xdr:col>6</xdr:col>
      <xdr:colOff>2343804</xdr:colOff>
      <xdr:row>7</xdr:row>
      <xdr:rowOff>3658697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49B302E7-0AF0-9C34-BA03-AA1D600665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529783" y="6486525"/>
          <a:ext cx="1967671" cy="32967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6"/>
  <sheetViews>
    <sheetView tabSelected="1" topLeftCell="H7" zoomScaleNormal="100" workbookViewId="0">
      <selection activeCell="H7" sqref="H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9.140625" style="1" customWidth="1"/>
    <col min="4" max="4" width="9.7109375" style="2" customWidth="1"/>
    <col min="5" max="5" width="10" style="3" customWidth="1"/>
    <col min="6" max="6" width="126" style="1" customWidth="1"/>
    <col min="7" max="7" width="49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5.140625" style="4" customWidth="1"/>
    <col min="12" max="12" width="28.28515625" hidden="1" customWidth="1"/>
    <col min="13" max="13" width="35.5703125" customWidth="1"/>
    <col min="14" max="14" width="25" customWidth="1"/>
    <col min="15" max="15" width="37.85546875" style="4" customWidth="1"/>
    <col min="16" max="16" width="29.28515625" style="4" customWidth="1"/>
    <col min="17" max="17" width="17.710937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1.5703125" hidden="1" customWidth="1"/>
    <col min="23" max="23" width="28.140625" style="5" customWidth="1"/>
  </cols>
  <sheetData>
    <row r="1" spans="1:23" ht="39" customHeight="1" x14ac:dyDescent="0.25">
      <c r="B1" s="64" t="s">
        <v>35</v>
      </c>
      <c r="C1" s="64"/>
      <c r="D1" s="64"/>
      <c r="E1" s="64"/>
      <c r="H1" s="35"/>
      <c r="I1" s="1"/>
      <c r="J1" s="1"/>
      <c r="K1" s="1"/>
      <c r="O1" s="1"/>
      <c r="P1" s="1"/>
      <c r="Q1" s="1"/>
      <c r="S1" s="6"/>
      <c r="T1" s="6"/>
      <c r="U1" s="6"/>
      <c r="V1" s="6"/>
      <c r="W1" s="6"/>
    </row>
    <row r="2" spans="1:23" ht="52.5" customHeight="1" x14ac:dyDescent="0.25">
      <c r="B2" s="7"/>
      <c r="C2" s="7"/>
      <c r="D2" s="7"/>
      <c r="E2" s="7"/>
      <c r="H2" s="65"/>
      <c r="I2" s="66"/>
      <c r="J2" s="66"/>
      <c r="K2" s="66"/>
      <c r="L2" s="66"/>
      <c r="M2" s="66"/>
      <c r="N2" s="66"/>
      <c r="O2" s="66"/>
      <c r="P2" s="66"/>
      <c r="Q2" s="1"/>
      <c r="S2" s="6"/>
      <c r="T2" s="6"/>
      <c r="U2" s="6"/>
      <c r="V2" s="6"/>
      <c r="W2" s="6"/>
    </row>
    <row r="3" spans="1:23" ht="29.25" customHeight="1" x14ac:dyDescent="0.25">
      <c r="B3" s="8"/>
      <c r="C3" s="9" t="s">
        <v>0</v>
      </c>
      <c r="D3" s="56"/>
      <c r="E3" s="56"/>
      <c r="F3" s="56"/>
      <c r="G3" s="56"/>
      <c r="H3" s="66"/>
      <c r="I3" s="66"/>
      <c r="J3" s="66"/>
      <c r="K3" s="66"/>
      <c r="L3" s="66"/>
      <c r="M3" s="66"/>
      <c r="N3" s="66"/>
      <c r="O3" s="66"/>
      <c r="P3" s="66"/>
      <c r="Q3" s="5"/>
      <c r="R3" s="10"/>
      <c r="S3" s="10"/>
      <c r="U3" s="10"/>
    </row>
    <row r="4" spans="1:23" ht="19.899999999999999" customHeight="1" thickBot="1" x14ac:dyDescent="0.3">
      <c r="B4" s="11"/>
      <c r="C4" s="9" t="s">
        <v>1</v>
      </c>
      <c r="D4" s="56"/>
      <c r="E4" s="56"/>
      <c r="F4" s="56"/>
      <c r="G4" s="56"/>
      <c r="H4" s="56"/>
      <c r="I4" s="56"/>
      <c r="J4" s="56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34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33</v>
      </c>
      <c r="M6" s="19" t="s">
        <v>12</v>
      </c>
      <c r="N6" s="21" t="s">
        <v>13</v>
      </c>
      <c r="O6" s="19" t="s">
        <v>14</v>
      </c>
      <c r="P6" s="19" t="s">
        <v>36</v>
      </c>
      <c r="Q6" s="19" t="s">
        <v>15</v>
      </c>
      <c r="R6" s="19" t="s">
        <v>16</v>
      </c>
      <c r="S6" s="22" t="s">
        <v>17</v>
      </c>
      <c r="T6" s="19" t="s">
        <v>18</v>
      </c>
      <c r="U6" s="19" t="s">
        <v>19</v>
      </c>
      <c r="V6" s="19" t="s">
        <v>20</v>
      </c>
      <c r="W6" s="19" t="s">
        <v>21</v>
      </c>
    </row>
    <row r="7" spans="1:23" ht="395.25" customHeight="1" thickTop="1" x14ac:dyDescent="0.25">
      <c r="A7" s="23"/>
      <c r="B7" s="36">
        <v>1</v>
      </c>
      <c r="C7" s="37" t="s">
        <v>39</v>
      </c>
      <c r="D7" s="38">
        <v>3</v>
      </c>
      <c r="E7" s="39" t="s">
        <v>22</v>
      </c>
      <c r="F7" s="40" t="s">
        <v>45</v>
      </c>
      <c r="G7" s="37"/>
      <c r="H7" s="71"/>
      <c r="I7" s="37" t="s">
        <v>31</v>
      </c>
      <c r="J7" s="37" t="s">
        <v>31</v>
      </c>
      <c r="K7" s="62" t="s">
        <v>46</v>
      </c>
      <c r="L7" s="62"/>
      <c r="M7" s="55" t="s">
        <v>44</v>
      </c>
      <c r="N7" s="62" t="s">
        <v>37</v>
      </c>
      <c r="O7" s="62" t="s">
        <v>38</v>
      </c>
      <c r="P7" s="67" t="s">
        <v>41</v>
      </c>
      <c r="Q7" s="41">
        <f>D7*R7</f>
        <v>21000</v>
      </c>
      <c r="R7" s="42">
        <v>7000</v>
      </c>
      <c r="S7" s="73"/>
      <c r="T7" s="43">
        <f>D7*S7</f>
        <v>0</v>
      </c>
      <c r="U7" s="44" t="str">
        <f>IF(ISNUMBER(S7), IF(S7&gt;R7,"NEVYHOVUJE","VYHOVUJE")," ")</f>
        <v xml:space="preserve"> </v>
      </c>
      <c r="V7" s="62"/>
      <c r="W7" s="69" t="s">
        <v>23</v>
      </c>
    </row>
    <row r="8" spans="1:23" ht="333.75" customHeight="1" thickBot="1" x14ac:dyDescent="0.3">
      <c r="A8" s="23"/>
      <c r="B8" s="45">
        <v>2</v>
      </c>
      <c r="C8" s="46" t="s">
        <v>40</v>
      </c>
      <c r="D8" s="47">
        <v>1</v>
      </c>
      <c r="E8" s="48" t="s">
        <v>22</v>
      </c>
      <c r="F8" s="49" t="s">
        <v>42</v>
      </c>
      <c r="G8" s="46"/>
      <c r="H8" s="72"/>
      <c r="I8" s="46" t="s">
        <v>31</v>
      </c>
      <c r="J8" s="46" t="s">
        <v>31</v>
      </c>
      <c r="K8" s="63"/>
      <c r="L8" s="63"/>
      <c r="M8" s="54" t="s">
        <v>43</v>
      </c>
      <c r="N8" s="63"/>
      <c r="O8" s="63"/>
      <c r="P8" s="68"/>
      <c r="Q8" s="50">
        <f>D8*R8</f>
        <v>7000</v>
      </c>
      <c r="R8" s="51">
        <v>7000</v>
      </c>
      <c r="S8" s="74"/>
      <c r="T8" s="52">
        <f>D8*S8</f>
        <v>0</v>
      </c>
      <c r="U8" s="53" t="str">
        <f t="shared" ref="U8" si="0">IF(ISNUMBER(S8), IF(S8&gt;R8,"NEVYHOVUJE","VYHOVUJE")," ")</f>
        <v xml:space="preserve"> </v>
      </c>
      <c r="V8" s="63"/>
      <c r="W8" s="70"/>
    </row>
    <row r="9" spans="1:23" ht="13.5" customHeight="1" thickTop="1" thickBot="1" x14ac:dyDescent="0.3">
      <c r="C9"/>
      <c r="D9"/>
      <c r="E9"/>
      <c r="F9"/>
      <c r="G9"/>
      <c r="H9"/>
      <c r="I9"/>
      <c r="J9"/>
      <c r="K9"/>
      <c r="O9"/>
      <c r="P9"/>
      <c r="Q9"/>
      <c r="T9" s="24"/>
    </row>
    <row r="10" spans="1:23" ht="60.75" customHeight="1" thickTop="1" thickBot="1" x14ac:dyDescent="0.3">
      <c r="B10" s="58" t="s">
        <v>24</v>
      </c>
      <c r="C10" s="58"/>
      <c r="D10" s="58"/>
      <c r="E10" s="58"/>
      <c r="F10" s="58"/>
      <c r="G10" s="58"/>
      <c r="H10" s="58"/>
      <c r="I10" s="58"/>
      <c r="J10" s="58"/>
      <c r="K10" s="58"/>
      <c r="L10" s="12"/>
      <c r="M10" s="25"/>
      <c r="N10" s="25"/>
      <c r="O10" s="25"/>
      <c r="P10" s="26"/>
      <c r="Q10" s="26"/>
      <c r="R10" s="27" t="s">
        <v>25</v>
      </c>
      <c r="S10" s="59" t="s">
        <v>26</v>
      </c>
      <c r="T10" s="59"/>
      <c r="U10" s="59"/>
      <c r="V10" s="17"/>
    </row>
    <row r="11" spans="1:23" ht="33" customHeight="1" thickTop="1" thickBot="1" x14ac:dyDescent="0.3">
      <c r="B11" s="60" t="s">
        <v>32</v>
      </c>
      <c r="C11" s="60"/>
      <c r="D11" s="60"/>
      <c r="E11" s="60"/>
      <c r="F11" s="60"/>
      <c r="G11" s="60"/>
      <c r="H11" s="60"/>
      <c r="I11" s="57"/>
      <c r="J11" s="57"/>
      <c r="K11" s="28"/>
      <c r="M11" s="29"/>
      <c r="N11" s="29"/>
      <c r="O11" s="29"/>
      <c r="P11" s="30"/>
      <c r="Q11" s="30"/>
      <c r="R11" s="31">
        <f>SUM(Q7:Q8)</f>
        <v>28000</v>
      </c>
      <c r="S11" s="61">
        <f>SUM(T7:T8)</f>
        <v>0</v>
      </c>
      <c r="T11" s="61"/>
      <c r="U11" s="61"/>
    </row>
    <row r="12" spans="1:23" s="32" customFormat="1" ht="15.75" thickTop="1" x14ac:dyDescent="0.25">
      <c r="B12" s="32" t="s">
        <v>27</v>
      </c>
      <c r="W12" s="33"/>
    </row>
    <row r="13" spans="1:23" s="32" customFormat="1" x14ac:dyDescent="0.25">
      <c r="B13" s="34" t="s">
        <v>28</v>
      </c>
      <c r="C13" s="32" t="s">
        <v>29</v>
      </c>
      <c r="W13" s="33"/>
    </row>
    <row r="14" spans="1:23" s="32" customFormat="1" x14ac:dyDescent="0.25">
      <c r="B14" s="34" t="s">
        <v>28</v>
      </c>
      <c r="C14" s="32" t="s">
        <v>30</v>
      </c>
      <c r="W14" s="33"/>
    </row>
    <row r="15" spans="1:23" s="32" customFormat="1" x14ac:dyDescent="0.25">
      <c r="W15" s="33"/>
    </row>
    <row r="16" spans="1:23" s="32" customFormat="1" x14ac:dyDescent="0.25">
      <c r="W16" s="33"/>
    </row>
    <row r="18" spans="3:10" x14ac:dyDescent="0.25">
      <c r="C18"/>
      <c r="E18"/>
      <c r="F18"/>
      <c r="G18"/>
      <c r="I18"/>
      <c r="J18"/>
    </row>
    <row r="19" spans="3:10" x14ac:dyDescent="0.25">
      <c r="C19"/>
      <c r="E19"/>
      <c r="F19"/>
      <c r="G19"/>
      <c r="I19"/>
      <c r="J19"/>
    </row>
    <row r="20" spans="3:10" x14ac:dyDescent="0.25">
      <c r="C20"/>
      <c r="E20"/>
      <c r="F20"/>
      <c r="G20"/>
      <c r="I20"/>
      <c r="J20"/>
    </row>
    <row r="21" spans="3:10" x14ac:dyDescent="0.25">
      <c r="C21"/>
      <c r="E21"/>
      <c r="F21"/>
      <c r="G21"/>
      <c r="I21"/>
      <c r="J21"/>
    </row>
    <row r="22" spans="3:10" x14ac:dyDescent="0.25">
      <c r="C22"/>
      <c r="E22"/>
      <c r="F22"/>
      <c r="G22"/>
      <c r="I22"/>
      <c r="J22"/>
    </row>
    <row r="23" spans="3:10" x14ac:dyDescent="0.25">
      <c r="C23"/>
      <c r="E23"/>
      <c r="F23"/>
      <c r="G23"/>
      <c r="I23"/>
      <c r="J23"/>
    </row>
    <row r="24" spans="3:10" x14ac:dyDescent="0.25">
      <c r="C24"/>
      <c r="E24"/>
      <c r="F24"/>
      <c r="G24"/>
      <c r="I24"/>
      <c r="J24"/>
    </row>
    <row r="25" spans="3:10" x14ac:dyDescent="0.25">
      <c r="C25"/>
      <c r="E25"/>
      <c r="F25"/>
      <c r="G25"/>
      <c r="I25"/>
      <c r="J25"/>
    </row>
    <row r="26" spans="3:10" x14ac:dyDescent="0.25">
      <c r="C26"/>
      <c r="E26"/>
      <c r="F26"/>
      <c r="G26"/>
      <c r="I26"/>
      <c r="J26"/>
    </row>
    <row r="27" spans="3:10" x14ac:dyDescent="0.25">
      <c r="C27"/>
      <c r="E27"/>
      <c r="F27"/>
      <c r="G27"/>
      <c r="I27"/>
      <c r="J27"/>
    </row>
    <row r="28" spans="3:10" x14ac:dyDescent="0.25">
      <c r="C28"/>
      <c r="E28"/>
      <c r="F28"/>
      <c r="G28"/>
      <c r="I28"/>
      <c r="J28"/>
    </row>
    <row r="29" spans="3:10" x14ac:dyDescent="0.25">
      <c r="C29"/>
      <c r="E29"/>
      <c r="F29"/>
      <c r="G29"/>
      <c r="I29"/>
      <c r="J29"/>
    </row>
    <row r="30" spans="3:10" x14ac:dyDescent="0.25">
      <c r="C30"/>
      <c r="E30"/>
      <c r="F30"/>
      <c r="G30"/>
      <c r="I30"/>
      <c r="J30"/>
    </row>
    <row r="31" spans="3:10" x14ac:dyDescent="0.25">
      <c r="C31"/>
      <c r="E31"/>
      <c r="F31"/>
      <c r="G31"/>
      <c r="I31"/>
      <c r="J31"/>
    </row>
    <row r="32" spans="3:10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  <row r="45" spans="3:10" x14ac:dyDescent="0.25">
      <c r="C45"/>
      <c r="E45"/>
      <c r="F45"/>
      <c r="G45"/>
      <c r="I45"/>
      <c r="J45"/>
    </row>
    <row r="46" spans="3:10" x14ac:dyDescent="0.25">
      <c r="C46"/>
      <c r="E46"/>
      <c r="F46"/>
      <c r="G46"/>
      <c r="I46"/>
      <c r="J46"/>
    </row>
  </sheetData>
  <sheetProtection algorithmName="SHA-512" hashValue="ugbcqM8QIAH+TTOMz4h2Gwao1DlS1WFp0KEN25lcwyTHXOZrWNOG9xSckVwUGRs0jvOPEiEIcqvv0b4aUAPQTQ==" saltValue="wSz69BJVE84U3zNfFbxS3w==" spinCount="100000" sheet="1" objects="1" scenarios="1" selectLockedCells="1"/>
  <mergeCells count="13">
    <mergeCell ref="B1:E1"/>
    <mergeCell ref="H2:P3"/>
    <mergeCell ref="K7:K8"/>
    <mergeCell ref="L7:L8"/>
    <mergeCell ref="P7:P8"/>
    <mergeCell ref="N7:N8"/>
    <mergeCell ref="O7:O8"/>
    <mergeCell ref="W7:W8"/>
    <mergeCell ref="B10:K10"/>
    <mergeCell ref="S10:U10"/>
    <mergeCell ref="B11:H11"/>
    <mergeCell ref="S11:U11"/>
    <mergeCell ref="V7:V8"/>
  </mergeCells>
  <phoneticPr fontId="11" type="noConversion"/>
  <conditionalFormatting sqref="B7:B8 D7:D8">
    <cfRule type="expression" dxfId="11" priority="2">
      <formula>LEN(TRIM(B7))=0</formula>
    </cfRule>
  </conditionalFormatting>
  <conditionalFormatting sqref="B7:B8">
    <cfRule type="cellIs" dxfId="10" priority="3" operator="greaterThanOrEqual">
      <formula>1</formula>
    </cfRule>
  </conditionalFormatting>
  <conditionalFormatting sqref="H7:H8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8">
    <cfRule type="containsText" dxfId="5" priority="14" operator="containsText" text="ANO">
      <formula>NOT(ISERROR(SEARCH("ANO",I7)))</formula>
    </cfRule>
  </conditionalFormatting>
  <conditionalFormatting sqref="S7:S8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:U8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I7:J8" xr:uid="{00000000-0002-0000-0000-000000000000}">
      <formula1>"ANO,NE"</formula1>
      <formula2>0</formula2>
    </dataValidation>
    <dataValidation type="list" showInputMessage="1" showErrorMessage="1" sqref="E7:E8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4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2024-07-09T12:02:31Z</cp:lastPrinted>
  <dcterms:created xsi:type="dcterms:W3CDTF">2014-03-05T12:43:32Z</dcterms:created>
  <dcterms:modified xsi:type="dcterms:W3CDTF">2024-07-30T11:18:19Z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